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heedu.sharepoint.com/sites/sa/Shared Documents/5_Financial Aid/Budget Worksheets/"/>
    </mc:Choice>
  </mc:AlternateContent>
  <xr:revisionPtr revIDLastSave="331" documentId="8_{95E4AFE5-28A4-44EF-A840-3059174EC7FA}" xr6:coauthVersionLast="45" xr6:coauthVersionMax="45" xr10:uidLastSave="{120DC11A-94B6-4B23-9ECB-40DFB42A3F2B}"/>
  <bookViews>
    <workbookView xWindow="-120" yWindow="-120" windowWidth="29040" windowHeight="15840" xr2:uid="{00000000-000D-0000-FFFF-FFFF00000000}"/>
  </bookViews>
  <sheets>
    <sheet name="MSB" sheetId="1" r:id="rId1"/>
  </sheets>
  <definedNames>
    <definedName name="_xlnm.Print_Area" localSheetId="0">MSB!$A$1:$P$48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7" i="1"/>
  <c r="I7" i="1"/>
  <c r="D6" i="1"/>
  <c r="D41" i="1" l="1"/>
  <c r="K23" i="1" l="1"/>
  <c r="F23" i="1"/>
  <c r="N25" i="1" l="1"/>
  <c r="N24" i="1"/>
  <c r="D22" i="1"/>
  <c r="I22" i="1"/>
  <c r="P8" i="1"/>
  <c r="N12" i="1" l="1"/>
  <c r="N16" i="1" l="1"/>
  <c r="N10" i="1"/>
  <c r="N40" i="1" l="1"/>
  <c r="N39" i="1"/>
  <c r="N38" i="1"/>
  <c r="N37" i="1"/>
  <c r="N36" i="1"/>
  <c r="N35" i="1"/>
  <c r="N34" i="1"/>
  <c r="N33" i="1"/>
  <c r="N32" i="1"/>
  <c r="D44" i="1"/>
  <c r="I41" i="1" l="1"/>
  <c r="I26" i="1"/>
  <c r="D26" i="1"/>
  <c r="I44" i="1" l="1"/>
  <c r="N44" i="1" s="1"/>
  <c r="N41" i="1"/>
  <c r="N26" i="1"/>
  <c r="I6" i="1" l="1"/>
  <c r="K8" i="1" s="1"/>
  <c r="I13" i="1" s="1"/>
  <c r="F8" i="1"/>
  <c r="D13" i="1" l="1"/>
  <c r="N13" i="1" s="1"/>
  <c r="K17" i="1"/>
  <c r="I27" i="1"/>
  <c r="I28" i="1" s="1"/>
  <c r="I43" i="1" s="1"/>
  <c r="I45" i="1" s="1"/>
  <c r="D27" i="1" l="1"/>
  <c r="D28" i="1" s="1"/>
  <c r="D43" i="1" s="1"/>
  <c r="D45" i="1" s="1"/>
  <c r="N27" i="1"/>
  <c r="N28" i="1" s="1"/>
  <c r="N43" i="1" s="1"/>
  <c r="N45" i="1" s="1"/>
  <c r="P17" i="1"/>
  <c r="F17" i="1"/>
</calcChain>
</file>

<file path=xl/sharedStrings.xml><?xml version="1.0" encoding="utf-8"?>
<sst xmlns="http://schemas.openxmlformats.org/spreadsheetml/2006/main" count="85" uniqueCount="52">
  <si>
    <t xml:space="preserve">Tuition </t>
  </si>
  <si>
    <t>Fees</t>
  </si>
  <si>
    <t>Financial Aid Package</t>
  </si>
  <si>
    <t>Rent/Mortgage</t>
  </si>
  <si>
    <t>Utilities</t>
  </si>
  <si>
    <t>Groceries</t>
  </si>
  <si>
    <t>Childcare</t>
  </si>
  <si>
    <t>Entertainment</t>
  </si>
  <si>
    <t>Miscellaneous</t>
  </si>
  <si>
    <t>Fall Term</t>
  </si>
  <si>
    <t>Spring Term</t>
  </si>
  <si>
    <t>TOTAL</t>
  </si>
  <si>
    <t>+</t>
  </si>
  <si>
    <t>-</t>
  </si>
  <si>
    <t>Out of Pocket Payments</t>
  </si>
  <si>
    <t>Outside Scholarships</t>
  </si>
  <si>
    <t>Total Living Expenses:</t>
  </si>
  <si>
    <t>Total Additional Financial Aid Needed:</t>
  </si>
  <si>
    <t>TOTAL ADDITIONAL FINANCIAL AID NEEDED:</t>
  </si>
  <si>
    <t>*Total Tuition and Fees</t>
  </si>
  <si>
    <t>Total Tuition, Fees, Books and Supplies</t>
  </si>
  <si>
    <t>Cable/Internet/Phone</t>
  </si>
  <si>
    <t>Estimated Refund Amounts</t>
  </si>
  <si>
    <t>Health Insurance</t>
  </si>
  <si>
    <r>
      <t>Transportation</t>
    </r>
    <r>
      <rPr>
        <sz val="10.5"/>
        <color theme="1"/>
        <rFont val="Calibri"/>
        <family val="2"/>
        <scheme val="minor"/>
      </rPr>
      <t xml:space="preserve"> (Maintenance, Gas, Insurance)</t>
    </r>
  </si>
  <si>
    <t>Total Living Expenses and Books/Supplies</t>
  </si>
  <si>
    <t>Students can enter financial aid awards, payments or expenses in the cells highlighted in green.</t>
  </si>
  <si>
    <t>$</t>
  </si>
  <si>
    <t>Books &amp; Supplies</t>
  </si>
  <si>
    <t>Gross Total</t>
  </si>
  <si>
    <t>Direct Charges - Tuition &amp; Fees</t>
  </si>
  <si>
    <t>Indirect Costs - Living Expense Categories</t>
  </si>
  <si>
    <t>Indirect Costs- Books and Supplies</t>
  </si>
  <si>
    <t>Balance before Financial Aid is applied:</t>
  </si>
  <si>
    <r>
      <rPr>
        <b/>
        <sz val="11"/>
        <color theme="1"/>
        <rFont val="Calibri"/>
        <family val="2"/>
        <scheme val="minor"/>
      </rPr>
      <t>Budgeting Tips:</t>
    </r>
    <r>
      <rPr>
        <sz val="11"/>
        <color theme="1"/>
        <rFont val="Calibri"/>
        <family val="2"/>
        <scheme val="minor"/>
      </rPr>
      <t xml:space="preserve"> Know your Necessary &amp; Unnecessary Expenses, Annual and Monthly Costs.  Financial aid can only be received by eligible students</t>
    </r>
  </si>
  <si>
    <t>Other Income/Private Loans</t>
  </si>
  <si>
    <t xml:space="preserve">during Fall and Spring so budget accordingly. Monitor your budget monthly.  Only borrow what's needed as interest accrues daily on student loans. </t>
  </si>
  <si>
    <t xml:space="preserve">Financial Aid Budget Worksheet </t>
  </si>
  <si>
    <r>
      <rPr>
        <sz val="11"/>
        <rFont val="Calibri"/>
        <family val="2"/>
        <scheme val="minor"/>
      </rPr>
      <t xml:space="preserve">Information about Budgeting may be found at </t>
    </r>
    <r>
      <rPr>
        <u/>
        <sz val="11"/>
        <color theme="10"/>
        <rFont val="Calibri"/>
        <family val="2"/>
        <scheme val="minor"/>
      </rPr>
      <t xml:space="preserve">https://studentaid.gov/resources/prepare-for-college/students/budgeting. </t>
    </r>
  </si>
  <si>
    <r>
      <rPr>
        <sz val="11"/>
        <rFont val="Calibri"/>
        <family val="2"/>
        <scheme val="minor"/>
      </rPr>
      <t xml:space="preserve">Visit AACOM at </t>
    </r>
    <r>
      <rPr>
        <u/>
        <sz val="11"/>
        <color theme="10"/>
        <rFont val="Calibri"/>
        <family val="2"/>
        <scheme val="minor"/>
      </rPr>
      <t>aacom.org</t>
    </r>
    <r>
      <rPr>
        <sz val="11"/>
        <rFont val="Calibri"/>
        <family val="2"/>
        <scheme val="minor"/>
      </rPr>
      <t xml:space="preserve"> to complete the AACOM's 2020 Financial Aid Debt Modules</t>
    </r>
    <r>
      <rPr>
        <u/>
        <sz val="11"/>
        <color theme="10"/>
        <rFont val="Calibri"/>
        <family val="2"/>
        <scheme val="minor"/>
      </rPr>
      <t xml:space="preserve">. </t>
    </r>
  </si>
  <si>
    <r>
      <rPr>
        <sz val="11"/>
        <rFont val="Calibri"/>
        <family val="2"/>
        <scheme val="minor"/>
      </rPr>
      <t>Visit</t>
    </r>
    <r>
      <rPr>
        <u/>
        <sz val="11"/>
        <color theme="10"/>
        <rFont val="Calibri"/>
        <family val="2"/>
        <scheme val="minor"/>
      </rPr>
      <t xml:space="preserve"> acheedu.org/financial-aid/ </t>
    </r>
    <r>
      <rPr>
        <sz val="11"/>
        <rFont val="Calibri"/>
        <family val="2"/>
        <scheme val="minor"/>
      </rPr>
      <t xml:space="preserve">for information about how to apply for scholarships and information about loans.  </t>
    </r>
  </si>
  <si>
    <t>Master of Science of Biomedicine (10-month academic calendar) - Class of 2021</t>
  </si>
  <si>
    <t>*ACHE bills student directly for Tuition and Fees.  Other indirect costs  will vary with each student.</t>
  </si>
  <si>
    <t>$2,979 Estimated in Books &amp; Supplies: $1,101 books, $232 supplies &amp; $1,646 if technology device needed</t>
  </si>
  <si>
    <t>Direct Unsubsidized Loans-max $20,500</t>
  </si>
  <si>
    <t>Direct PLUS Loans-max $14,794 On-campus/$14,576 off-campus</t>
  </si>
  <si>
    <t xml:space="preserve">Origination fees (bank fee) are deducted from Gross amount/sem: Unsubsidized Loans-1.059% &amp; Graduate PLUS-4.236% (eff 10/1/19-9/30/20). </t>
  </si>
  <si>
    <t>Financial Aid Package (Other aid)</t>
  </si>
  <si>
    <t>Tuition Waiver applied to MSB 2020-2021 students only</t>
  </si>
  <si>
    <t xml:space="preserve">Federal regulations stipulate eligible students may receive financial aid up to their cost of attendance (COA). $25,000 tuition waiver is counted in </t>
  </si>
  <si>
    <t>If Deposit Paid to secure seat will be applied to balance</t>
  </si>
  <si>
    <t xml:space="preserve">COA for 20-21 MSB students.  On-Campus students are eligible for up to $35,294 and Off-Campus students are eligible for up to $35,076 in aid.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</si>
</sst>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Segoe UI Black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00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theme="0" tint="-0.14999847407452621"/>
      </bottom>
      <diagonal/>
    </border>
    <border>
      <left/>
      <right/>
      <top style="thin">
        <color rgb="FF0066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theme="0" tint="-0.14999847407452621"/>
      </left>
      <right/>
      <top style="thin">
        <color rgb="FF00660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006600"/>
      </top>
      <bottom style="thin">
        <color theme="0" tint="-0.149998474074526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4" fillId="3" borderId="0" xfId="0" applyFont="1" applyFill="1" applyProtection="1"/>
    <xf numFmtId="0" fontId="0" fillId="0" borderId="0" xfId="0" applyFont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0" fillId="4" borderId="0" xfId="0" applyFont="1" applyFill="1" applyProtection="1"/>
    <xf numFmtId="0" fontId="2" fillId="0" borderId="0" xfId="0" applyFont="1" applyProtection="1"/>
    <xf numFmtId="0" fontId="0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/>
    <xf numFmtId="0" fontId="5" fillId="0" borderId="0" xfId="0" applyFont="1" applyFill="1" applyProtection="1"/>
    <xf numFmtId="0" fontId="3" fillId="0" borderId="0" xfId="0" applyFont="1" applyFill="1" applyProtection="1"/>
    <xf numFmtId="0" fontId="7" fillId="4" borderId="0" xfId="0" applyFont="1" applyFill="1" applyProtection="1"/>
    <xf numFmtId="0" fontId="2" fillId="0" borderId="0" xfId="0" applyFont="1" applyFill="1" applyBorder="1" applyAlignment="1" applyProtection="1">
      <alignment horizontal="right"/>
    </xf>
    <xf numFmtId="164" fontId="2" fillId="0" borderId="0" xfId="0" applyNumberFormat="1" applyFont="1" applyFill="1" applyProtection="1"/>
    <xf numFmtId="0" fontId="9" fillId="3" borderId="0" xfId="0" applyFont="1" applyFill="1" applyProtection="1"/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7" xfId="0" applyFont="1" applyBorder="1" applyProtection="1"/>
    <xf numFmtId="164" fontId="2" fillId="2" borderId="0" xfId="1" applyNumberFormat="1" applyFont="1" applyBorder="1" applyProtection="1"/>
    <xf numFmtId="164" fontId="0" fillId="0" borderId="7" xfId="0" applyNumberFormat="1" applyFont="1" applyBorder="1" applyProtection="1"/>
    <xf numFmtId="164" fontId="0" fillId="0" borderId="0" xfId="0" applyNumberFormat="1" applyFont="1" applyProtection="1"/>
    <xf numFmtId="0" fontId="11" fillId="3" borderId="0" xfId="0" applyFont="1" applyFill="1" applyProtection="1"/>
    <xf numFmtId="0" fontId="11" fillId="0" borderId="0" xfId="0" applyFont="1" applyFill="1" applyProtection="1">
      <protection locked="0"/>
    </xf>
    <xf numFmtId="0" fontId="12" fillId="3" borderId="0" xfId="0" applyFont="1" applyFill="1" applyProtection="1"/>
    <xf numFmtId="0" fontId="12" fillId="0" borderId="0" xfId="0" applyFont="1" applyFill="1" applyProtection="1">
      <protection locked="0"/>
    </xf>
    <xf numFmtId="0" fontId="9" fillId="4" borderId="0" xfId="0" applyFont="1" applyFill="1" applyProtection="1"/>
    <xf numFmtId="0" fontId="9" fillId="0" borderId="0" xfId="0" applyFont="1" applyFill="1" applyProtection="1">
      <protection locked="0"/>
    </xf>
    <xf numFmtId="164" fontId="1" fillId="2" borderId="0" xfId="1" applyNumberFormat="1" applyFont="1" applyBorder="1" applyProtection="1"/>
    <xf numFmtId="0" fontId="1" fillId="2" borderId="0" xfId="1" applyFont="1" applyBorder="1" applyProtection="1"/>
    <xf numFmtId="164" fontId="1" fillId="2" borderId="0" xfId="1" applyNumberFormat="1" applyFont="1" applyProtection="1"/>
    <xf numFmtId="0" fontId="9" fillId="0" borderId="0" xfId="0" applyFont="1" applyFill="1" applyProtection="1"/>
    <xf numFmtId="0" fontId="1" fillId="5" borderId="0" xfId="3" applyFont="1" applyBorder="1" applyProtection="1"/>
    <xf numFmtId="42" fontId="1" fillId="5" borderId="0" xfId="3" applyNumberFormat="1" applyFont="1" applyBorder="1" applyProtection="1"/>
    <xf numFmtId="6" fontId="1" fillId="5" borderId="0" xfId="3" applyNumberFormat="1" applyFont="1" applyBorder="1" applyProtection="1"/>
    <xf numFmtId="164" fontId="1" fillId="5" borderId="0" xfId="3" applyNumberFormat="1" applyFont="1" applyBorder="1" applyProtection="1"/>
    <xf numFmtId="0" fontId="10" fillId="4" borderId="0" xfId="0" applyFont="1" applyFill="1" applyProtection="1"/>
    <xf numFmtId="164" fontId="0" fillId="0" borderId="4" xfId="0" applyNumberFormat="1" applyFont="1" applyBorder="1" applyProtection="1"/>
    <xf numFmtId="0" fontId="0" fillId="0" borderId="15" xfId="0" applyFont="1" applyBorder="1" applyProtection="1"/>
    <xf numFmtId="164" fontId="0" fillId="0" borderId="0" xfId="0" applyNumberFormat="1" applyFont="1" applyFill="1" applyProtection="1"/>
    <xf numFmtId="164" fontId="0" fillId="0" borderId="15" xfId="0" applyNumberFormat="1" applyFont="1" applyFill="1" applyBorder="1" applyProtection="1"/>
    <xf numFmtId="164" fontId="0" fillId="0" borderId="0" xfId="0" applyNumberFormat="1" applyFont="1" applyProtection="1">
      <protection locked="0"/>
    </xf>
    <xf numFmtId="0" fontId="13" fillId="3" borderId="0" xfId="0" applyFont="1" applyFill="1" applyProtection="1"/>
    <xf numFmtId="0" fontId="2" fillId="2" borderId="0" xfId="1" applyFont="1" applyBorder="1" applyProtection="1"/>
    <xf numFmtId="42" fontId="2" fillId="2" borderId="0" xfId="1" applyNumberFormat="1" applyFont="1" applyBorder="1" applyProtection="1"/>
    <xf numFmtId="164" fontId="2" fillId="2" borderId="0" xfId="1" applyNumberFormat="1" applyFont="1" applyProtection="1"/>
    <xf numFmtId="164" fontId="2" fillId="0" borderId="0" xfId="0" applyNumberFormat="1" applyFont="1" applyProtection="1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Font="1" applyProtection="1"/>
    <xf numFmtId="164" fontId="1" fillId="2" borderId="2" xfId="2" applyNumberFormat="1" applyFont="1" applyFill="1" applyBorder="1" applyAlignment="1" applyProtection="1">
      <alignment horizontal="center"/>
    </xf>
    <xf numFmtId="37" fontId="1" fillId="2" borderId="0" xfId="1" applyNumberFormat="1" applyFont="1" applyBorder="1" applyProtection="1"/>
    <xf numFmtId="164" fontId="0" fillId="2" borderId="3" xfId="2" applyNumberFormat="1" applyFont="1" applyFill="1" applyBorder="1" applyAlignment="1" applyProtection="1">
      <alignment horizontal="center"/>
    </xf>
    <xf numFmtId="0" fontId="14" fillId="0" borderId="0" xfId="5" applyFill="1"/>
    <xf numFmtId="0" fontId="14" fillId="0" borderId="0" xfId="5" applyProtection="1">
      <protection locked="0"/>
    </xf>
    <xf numFmtId="0" fontId="14" fillId="4" borderId="0" xfId="5" applyFill="1" applyProtection="1"/>
    <xf numFmtId="37" fontId="0" fillId="2" borderId="6" xfId="2" applyNumberFormat="1" applyFont="1" applyFill="1" applyBorder="1" applyAlignment="1" applyProtection="1">
      <alignment horizontal="right"/>
    </xf>
    <xf numFmtId="37" fontId="1" fillId="2" borderId="6" xfId="2" applyNumberFormat="1" applyFont="1" applyFill="1" applyBorder="1" applyAlignment="1" applyProtection="1">
      <alignment horizontal="right"/>
    </xf>
    <xf numFmtId="164" fontId="1" fillId="0" borderId="0" xfId="1" applyNumberFormat="1" applyFont="1" applyFill="1" applyBorder="1" applyAlignment="1" applyProtection="1">
      <alignment horizontal="center"/>
    </xf>
    <xf numFmtId="5" fontId="1" fillId="0" borderId="0" xfId="1" applyNumberFormat="1" applyFont="1" applyFill="1" applyBorder="1" applyProtection="1"/>
    <xf numFmtId="0" fontId="0" fillId="0" borderId="0" xfId="0" applyFont="1" applyBorder="1" applyProtection="1">
      <protection locked="0"/>
    </xf>
    <xf numFmtId="42" fontId="1" fillId="7" borderId="0" xfId="1" applyNumberFormat="1" applyFont="1" applyFill="1" applyBorder="1" applyProtection="1"/>
    <xf numFmtId="37" fontId="1" fillId="7" borderId="0" xfId="1" applyNumberFormat="1" applyFont="1" applyFill="1" applyBorder="1" applyProtection="1">
      <protection locked="0"/>
    </xf>
    <xf numFmtId="164" fontId="1" fillId="2" borderId="17" xfId="2" applyNumberFormat="1" applyFont="1" applyFill="1" applyBorder="1" applyAlignment="1" applyProtection="1">
      <alignment horizontal="right"/>
    </xf>
    <xf numFmtId="164" fontId="1" fillId="2" borderId="8" xfId="2" applyNumberFormat="1" applyFont="1" applyFill="1" applyBorder="1" applyAlignment="1" applyProtection="1">
      <alignment horizontal="right"/>
    </xf>
    <xf numFmtId="164" fontId="1" fillId="2" borderId="18" xfId="2" applyNumberFormat="1" applyFont="1" applyFill="1" applyBorder="1" applyAlignment="1" applyProtection="1">
      <alignment horizontal="right"/>
    </xf>
    <xf numFmtId="164" fontId="1" fillId="6" borderId="3" xfId="4" applyNumberFormat="1" applyBorder="1" applyAlignment="1" applyProtection="1">
      <alignment horizontal="center"/>
      <protection locked="0"/>
    </xf>
    <xf numFmtId="164" fontId="1" fillId="6" borderId="2" xfId="4" applyNumberFormat="1" applyBorder="1" applyAlignment="1" applyProtection="1">
      <alignment horizontal="center"/>
      <protection locked="0"/>
    </xf>
    <xf numFmtId="164" fontId="1" fillId="6" borderId="6" xfId="4" applyNumberFormat="1" applyBorder="1" applyAlignment="1" applyProtection="1">
      <alignment horizontal="center"/>
      <protection locked="0"/>
    </xf>
    <xf numFmtId="164" fontId="1" fillId="6" borderId="11" xfId="4" applyNumberFormat="1" applyBorder="1" applyAlignment="1" applyProtection="1">
      <alignment horizontal="center"/>
      <protection locked="0"/>
    </xf>
    <xf numFmtId="164" fontId="1" fillId="6" borderId="12" xfId="4" applyNumberFormat="1" applyBorder="1" applyAlignment="1" applyProtection="1">
      <alignment horizontal="center"/>
      <protection locked="0"/>
    </xf>
    <xf numFmtId="164" fontId="1" fillId="6" borderId="13" xfId="4" applyNumberFormat="1" applyBorder="1" applyAlignment="1" applyProtection="1">
      <alignment horizontal="center"/>
      <protection locked="0"/>
    </xf>
    <xf numFmtId="164" fontId="1" fillId="2" borderId="15" xfId="1" applyNumberFormat="1" applyFont="1" applyBorder="1" applyProtection="1"/>
    <xf numFmtId="164" fontId="2" fillId="2" borderId="0" xfId="1" applyNumberFormat="1" applyFont="1" applyBorder="1" applyProtection="1"/>
    <xf numFmtId="164" fontId="1" fillId="2" borderId="0" xfId="1" applyNumberFormat="1" applyFont="1" applyBorder="1" applyProtection="1"/>
    <xf numFmtId="164" fontId="1" fillId="6" borderId="10" xfId="4" applyNumberFormat="1" applyFont="1" applyBorder="1" applyProtection="1">
      <protection locked="0"/>
    </xf>
    <xf numFmtId="164" fontId="1" fillId="6" borderId="23" xfId="4" applyNumberFormat="1" applyBorder="1" applyProtection="1">
      <protection locked="0"/>
    </xf>
    <xf numFmtId="164" fontId="1" fillId="6" borderId="24" xfId="4" applyNumberFormat="1" applyBorder="1" applyProtection="1">
      <protection locked="0"/>
    </xf>
    <xf numFmtId="164" fontId="1" fillId="6" borderId="25" xfId="4" applyNumberFormat="1" applyBorder="1" applyProtection="1">
      <protection locked="0"/>
    </xf>
    <xf numFmtId="164" fontId="0" fillId="6" borderId="20" xfId="4" applyNumberFormat="1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164" fontId="1" fillId="2" borderId="10" xfId="1" applyNumberFormat="1" applyBorder="1" applyProtection="1"/>
    <xf numFmtId="164" fontId="1" fillId="2" borderId="14" xfId="1" applyNumberFormat="1" applyBorder="1" applyProtection="1"/>
    <xf numFmtId="164" fontId="1" fillId="2" borderId="9" xfId="1" applyNumberFormat="1" applyFont="1" applyBorder="1" applyProtection="1"/>
    <xf numFmtId="164" fontId="1" fillId="2" borderId="0" xfId="1" applyNumberFormat="1" applyFont="1" applyProtection="1"/>
    <xf numFmtId="44" fontId="1" fillId="2" borderId="19" xfId="1" applyNumberFormat="1" applyFont="1" applyBorder="1" applyProtection="1"/>
    <xf numFmtId="42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164" fontId="1" fillId="0" borderId="0" xfId="1" applyNumberFormat="1" applyFont="1" applyFill="1" applyBorder="1" applyAlignment="1" applyProtection="1">
      <alignment horizontal="center"/>
    </xf>
    <xf numFmtId="164" fontId="6" fillId="0" borderId="26" xfId="0" applyNumberFormat="1" applyFont="1" applyFill="1" applyBorder="1" applyProtection="1"/>
    <xf numFmtId="165" fontId="1" fillId="6" borderId="14" xfId="4" applyNumberFormat="1" applyFont="1" applyBorder="1" applyProtection="1">
      <protection locked="0"/>
    </xf>
    <xf numFmtId="42" fontId="1" fillId="6" borderId="14" xfId="4" applyNumberFormat="1" applyFont="1" applyBorder="1" applyProtection="1">
      <protection locked="0"/>
    </xf>
    <xf numFmtId="164" fontId="6" fillId="0" borderId="0" xfId="0" applyNumberFormat="1" applyFont="1" applyFill="1" applyBorder="1" applyProtection="1"/>
    <xf numFmtId="5" fontId="1" fillId="0" borderId="0" xfId="1" applyNumberFormat="1" applyFont="1" applyFill="1" applyBorder="1" applyProtection="1"/>
    <xf numFmtId="164" fontId="0" fillId="0" borderId="7" xfId="0" applyNumberFormat="1" applyFont="1" applyBorder="1" applyProtection="1"/>
    <xf numFmtId="164" fontId="2" fillId="0" borderId="0" xfId="0" applyNumberFormat="1" applyFont="1" applyProtection="1"/>
    <xf numFmtId="164" fontId="2" fillId="0" borderId="9" xfId="0" applyNumberFormat="1" applyFont="1" applyBorder="1" applyProtection="1"/>
    <xf numFmtId="0" fontId="9" fillId="3" borderId="7" xfId="0" applyFont="1" applyFill="1" applyBorder="1" applyAlignment="1" applyProtection="1">
      <alignment horizontal="center"/>
    </xf>
    <xf numFmtId="164" fontId="0" fillId="0" borderId="0" xfId="0" applyNumberFormat="1" applyFont="1" applyProtection="1"/>
    <xf numFmtId="164" fontId="2" fillId="0" borderId="0" xfId="2" applyNumberFormat="1" applyFont="1" applyProtection="1"/>
    <xf numFmtId="0" fontId="9" fillId="3" borderId="0" xfId="0" applyFont="1" applyFill="1" applyAlignment="1" applyProtection="1">
      <alignment horizontal="center"/>
    </xf>
    <xf numFmtId="164" fontId="2" fillId="0" borderId="0" xfId="0" applyNumberFormat="1" applyFont="1" applyBorder="1" applyProtection="1"/>
    <xf numFmtId="0" fontId="9" fillId="3" borderId="0" xfId="0" applyFont="1" applyFill="1" applyBorder="1" applyAlignment="1" applyProtection="1">
      <alignment horizontal="center"/>
      <protection locked="0"/>
    </xf>
    <xf numFmtId="164" fontId="0" fillId="0" borderId="9" xfId="0" applyNumberFormat="1" applyFont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164" fontId="1" fillId="2" borderId="1" xfId="1" applyNumberFormat="1" applyFont="1" applyBorder="1" applyProtection="1"/>
    <xf numFmtId="0" fontId="1" fillId="2" borderId="1" xfId="1" applyFont="1" applyBorder="1" applyProtection="1"/>
    <xf numFmtId="42" fontId="1" fillId="2" borderId="17" xfId="1" applyNumberFormat="1" applyFont="1" applyBorder="1" applyAlignment="1" applyProtection="1">
      <alignment horizontal="left"/>
    </xf>
    <xf numFmtId="42" fontId="1" fillId="2" borderId="8" xfId="1" applyNumberFormat="1" applyFont="1" applyBorder="1" applyAlignment="1" applyProtection="1">
      <alignment horizontal="left"/>
    </xf>
    <xf numFmtId="42" fontId="1" fillId="2" borderId="18" xfId="1" applyNumberFormat="1" applyFont="1" applyBorder="1" applyAlignment="1" applyProtection="1">
      <alignment horizontal="left"/>
    </xf>
    <xf numFmtId="164" fontId="1" fillId="2" borderId="3" xfId="1" applyNumberFormat="1" applyFont="1" applyBorder="1" applyAlignment="1" applyProtection="1">
      <alignment horizontal="center"/>
    </xf>
    <xf numFmtId="0" fontId="1" fillId="2" borderId="2" xfId="1" applyFont="1" applyBorder="1" applyAlignment="1" applyProtection="1">
      <alignment horizontal="center"/>
    </xf>
    <xf numFmtId="0" fontId="1" fillId="2" borderId="6" xfId="1" applyFont="1" applyBorder="1" applyAlignment="1" applyProtection="1">
      <alignment horizontal="center"/>
    </xf>
    <xf numFmtId="164" fontId="1" fillId="6" borderId="0" xfId="4" applyNumberFormat="1" applyFont="1" applyBorder="1" applyProtection="1">
      <protection locked="0"/>
    </xf>
    <xf numFmtId="0" fontId="1" fillId="6" borderId="0" xfId="4" applyFont="1" applyBorder="1" applyProtection="1">
      <protection locked="0"/>
    </xf>
    <xf numFmtId="164" fontId="1" fillId="6" borderId="1" xfId="4" applyNumberFormat="1" applyFont="1" applyBorder="1" applyProtection="1">
      <protection locked="0"/>
    </xf>
    <xf numFmtId="0" fontId="1" fillId="6" borderId="1" xfId="4" applyFont="1" applyBorder="1" applyProtection="1">
      <protection locked="0"/>
    </xf>
    <xf numFmtId="42" fontId="1" fillId="0" borderId="0" xfId="1" applyNumberFormat="1" applyFont="1" applyFill="1" applyBorder="1" applyProtection="1"/>
  </cellXfs>
  <cellStyles count="6">
    <cellStyle name="20% - Accent3" xfId="1" builtinId="38"/>
    <cellStyle name="40% - Accent3" xfId="3" builtinId="39"/>
    <cellStyle name="60% - Accent6" xfId="4" builtinId="52"/>
    <cellStyle name="Currency" xfId="2" builtinId="4"/>
    <cellStyle name="Hyperlink" xfId="5" builtinId="8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udentaid.gov/resources/prepare-for-college/students/budgeting/budgeting-tips" TargetMode="External"/><Relationship Id="rId2" Type="http://schemas.openxmlformats.org/officeDocument/2006/relationships/hyperlink" Target="https://acheedu.org/financial-aid/" TargetMode="External"/><Relationship Id="rId1" Type="http://schemas.openxmlformats.org/officeDocument/2006/relationships/hyperlink" Target="https://www.aacom.org/become-a-doctor/financial-aid-and-scholarships/aacom-financial-aid-debt-management-modul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8"/>
  <sheetViews>
    <sheetView tabSelected="1" zoomScale="130" zoomScaleNormal="130" workbookViewId="0">
      <selection activeCell="F11" sqref="F11"/>
    </sheetView>
  </sheetViews>
  <sheetFormatPr defaultColWidth="9.140625" defaultRowHeight="15" x14ac:dyDescent="0.25"/>
  <cols>
    <col min="1" max="1" width="52.7109375" style="7" customWidth="1"/>
    <col min="2" max="3" width="2.7109375" style="7" customWidth="1"/>
    <col min="4" max="4" width="3" style="7" customWidth="1"/>
    <col min="5" max="5" width="3.140625" style="7" customWidth="1"/>
    <col min="6" max="6" width="11" style="7" customWidth="1"/>
    <col min="7" max="8" width="2.7109375" style="7" customWidth="1"/>
    <col min="9" max="9" width="4.140625" style="7" customWidth="1"/>
    <col min="10" max="10" width="3.140625" style="7" customWidth="1"/>
    <col min="11" max="11" width="12.140625" style="7" customWidth="1"/>
    <col min="12" max="13" width="2.7109375" style="7" customWidth="1"/>
    <col min="14" max="14" width="4.140625" style="7" customWidth="1"/>
    <col min="15" max="15" width="3.140625" style="7" customWidth="1"/>
    <col min="16" max="16" width="11.42578125" style="7" customWidth="1"/>
    <col min="17" max="16384" width="9.140625" style="7"/>
  </cols>
  <sheetData>
    <row r="1" spans="1:16" s="24" customFormat="1" ht="33" x14ac:dyDescent="0.6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6" customFormat="1" ht="21" x14ac:dyDescent="0.35">
      <c r="A2" s="1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8" customFormat="1" ht="18.75" x14ac:dyDescent="0.3">
      <c r="A3" s="13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8" customFormat="1" ht="18.75" x14ac:dyDescent="0.3">
      <c r="A4" s="13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8.75" x14ac:dyDescent="0.3">
      <c r="A5" s="16" t="s">
        <v>30</v>
      </c>
      <c r="B5" s="16"/>
      <c r="C5" s="16"/>
      <c r="D5" s="106" t="s">
        <v>9</v>
      </c>
      <c r="E5" s="106"/>
      <c r="F5" s="106"/>
      <c r="G5" s="16"/>
      <c r="H5" s="16"/>
      <c r="I5" s="107" t="s">
        <v>10</v>
      </c>
      <c r="J5" s="107"/>
      <c r="K5" s="107"/>
      <c r="L5" s="16"/>
      <c r="M5" s="16"/>
      <c r="N5" s="107" t="s">
        <v>11</v>
      </c>
      <c r="O5" s="107"/>
      <c r="P5" s="107"/>
    </row>
    <row r="6" spans="1:16" x14ac:dyDescent="0.25">
      <c r="A6" s="2" t="s">
        <v>0</v>
      </c>
      <c r="B6" s="2"/>
      <c r="C6" s="2"/>
      <c r="D6" s="111">
        <f>N6/2</f>
        <v>15000</v>
      </c>
      <c r="E6" s="112"/>
      <c r="F6" s="113"/>
      <c r="G6" s="3"/>
      <c r="H6" s="4"/>
      <c r="I6" s="114">
        <f>N6/2</f>
        <v>15000</v>
      </c>
      <c r="J6" s="115"/>
      <c r="K6" s="116"/>
      <c r="L6" s="3"/>
      <c r="M6" s="2"/>
      <c r="N6" s="75">
        <v>30000</v>
      </c>
      <c r="O6" s="75"/>
      <c r="P6" s="75"/>
    </row>
    <row r="7" spans="1:16" x14ac:dyDescent="0.25">
      <c r="A7" s="2" t="s">
        <v>1</v>
      </c>
      <c r="B7" s="2"/>
      <c r="C7" s="2"/>
      <c r="D7" s="109">
        <f>SUM(N7/2)</f>
        <v>1275</v>
      </c>
      <c r="E7" s="110"/>
      <c r="F7" s="110"/>
      <c r="G7" s="2"/>
      <c r="H7" s="2"/>
      <c r="I7" s="109">
        <f>SUM(N7/2)</f>
        <v>1275</v>
      </c>
      <c r="J7" s="110"/>
      <c r="K7" s="110"/>
      <c r="L7" s="2"/>
      <c r="M7" s="2"/>
      <c r="N7" s="86">
        <v>2550</v>
      </c>
      <c r="O7" s="86"/>
      <c r="P7" s="86"/>
    </row>
    <row r="8" spans="1:16" x14ac:dyDescent="0.25">
      <c r="A8" s="2" t="s">
        <v>19</v>
      </c>
      <c r="B8" s="2"/>
      <c r="C8" s="2"/>
      <c r="D8" s="29" t="s">
        <v>27</v>
      </c>
      <c r="E8" s="30"/>
      <c r="F8" s="52">
        <f>SUM(D6:F7)</f>
        <v>16275</v>
      </c>
      <c r="G8" s="2"/>
      <c r="H8" s="2"/>
      <c r="I8" s="29" t="s">
        <v>27</v>
      </c>
      <c r="J8" s="30"/>
      <c r="K8" s="52">
        <f>SUM(I6:K7)</f>
        <v>16275</v>
      </c>
      <c r="L8" s="2"/>
      <c r="M8" s="2"/>
      <c r="N8" s="31"/>
      <c r="O8" s="31"/>
      <c r="P8" s="31">
        <f>SUM(N6:P7)</f>
        <v>32550</v>
      </c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61" t="s">
        <v>48</v>
      </c>
      <c r="B10" s="2"/>
      <c r="C10" s="2" t="s">
        <v>13</v>
      </c>
      <c r="D10" s="121">
        <v>12500</v>
      </c>
      <c r="E10" s="121"/>
      <c r="F10" s="121"/>
      <c r="G10" s="2"/>
      <c r="H10" s="2" t="s">
        <v>13</v>
      </c>
      <c r="I10" s="95">
        <v>12500</v>
      </c>
      <c r="J10" s="95"/>
      <c r="K10" s="95"/>
      <c r="L10" s="2"/>
      <c r="M10" s="2" t="s">
        <v>13</v>
      </c>
      <c r="N10" s="90">
        <f>SUM(D10:K10)</f>
        <v>25000</v>
      </c>
      <c r="O10" s="90"/>
      <c r="P10" s="90"/>
    </row>
    <row r="11" spans="1:16" ht="15.75" thickBot="1" x14ac:dyDescent="0.3">
      <c r="A11" s="61" t="s">
        <v>50</v>
      </c>
      <c r="B11" s="2"/>
      <c r="C11" s="2" t="s">
        <v>13</v>
      </c>
      <c r="D11" s="62" t="s">
        <v>27</v>
      </c>
      <c r="E11" s="62"/>
      <c r="F11" s="63">
        <v>500</v>
      </c>
      <c r="G11" s="2"/>
      <c r="H11" s="2"/>
      <c r="I11" s="60" t="s">
        <v>27</v>
      </c>
      <c r="J11" s="60"/>
      <c r="K11" s="60">
        <v>0</v>
      </c>
      <c r="L11" s="2"/>
      <c r="M11" s="2"/>
      <c r="N11" s="59"/>
      <c r="O11" s="59"/>
      <c r="P11" s="59"/>
    </row>
    <row r="12" spans="1:16" ht="15.75" thickTop="1" x14ac:dyDescent="0.25">
      <c r="A12" s="8" t="s">
        <v>14</v>
      </c>
      <c r="C12" s="8" t="s">
        <v>13</v>
      </c>
      <c r="D12" s="92"/>
      <c r="E12" s="92"/>
      <c r="F12" s="92"/>
      <c r="H12" s="8" t="s">
        <v>13</v>
      </c>
      <c r="I12" s="93"/>
      <c r="J12" s="93"/>
      <c r="K12" s="93"/>
      <c r="M12" s="8" t="s">
        <v>13</v>
      </c>
      <c r="N12" s="87">
        <f>SUM(D12:L12)</f>
        <v>0</v>
      </c>
      <c r="O12" s="87"/>
      <c r="P12" s="87"/>
    </row>
    <row r="13" spans="1:16" s="12" customFormat="1" ht="18.75" x14ac:dyDescent="0.3">
      <c r="A13" s="10" t="s">
        <v>19</v>
      </c>
      <c r="B13" s="11"/>
      <c r="C13" s="11"/>
      <c r="D13" s="91">
        <f>F8-SUM(D10:F12)</f>
        <v>3275</v>
      </c>
      <c r="E13" s="91"/>
      <c r="F13" s="91"/>
      <c r="G13" s="11"/>
      <c r="H13" s="11"/>
      <c r="I13" s="94">
        <f>K8-SUM(I10:K12)</f>
        <v>3775</v>
      </c>
      <c r="J13" s="89"/>
      <c r="K13" s="89"/>
      <c r="L13" s="11"/>
      <c r="M13" s="11"/>
      <c r="N13" s="88">
        <f>SUM(D13,I13)</f>
        <v>7050</v>
      </c>
      <c r="O13" s="89"/>
      <c r="P13" s="89"/>
    </row>
    <row r="14" spans="1:16" s="32" customFormat="1" ht="18.75" x14ac:dyDescent="0.3">
      <c r="A14" s="33" t="s">
        <v>43</v>
      </c>
      <c r="B14" s="33"/>
      <c r="C14" s="33"/>
      <c r="D14" s="34"/>
      <c r="E14" s="33"/>
      <c r="F14" s="35"/>
      <c r="G14" s="33"/>
      <c r="H14" s="33"/>
      <c r="I14" s="36"/>
      <c r="J14" s="33"/>
      <c r="K14" s="35"/>
      <c r="L14" s="33"/>
      <c r="M14" s="33"/>
      <c r="N14" s="34"/>
      <c r="O14" s="33"/>
      <c r="P14" s="35"/>
    </row>
    <row r="15" spans="1:16" ht="18.75" x14ac:dyDescent="0.3">
      <c r="A15" s="16" t="s">
        <v>32</v>
      </c>
      <c r="B15" s="16"/>
      <c r="C15" s="16"/>
      <c r="D15" s="107" t="s">
        <v>9</v>
      </c>
      <c r="E15" s="107"/>
      <c r="F15" s="107"/>
      <c r="G15" s="16"/>
      <c r="H15" s="16"/>
      <c r="I15" s="107" t="s">
        <v>10</v>
      </c>
      <c r="J15" s="107"/>
      <c r="K15" s="107"/>
      <c r="L15" s="16"/>
      <c r="M15" s="16"/>
      <c r="N15" s="106" t="s">
        <v>11</v>
      </c>
      <c r="O15" s="106"/>
      <c r="P15" s="106"/>
    </row>
    <row r="16" spans="1:16" x14ac:dyDescent="0.25">
      <c r="A16" s="7" t="s">
        <v>28</v>
      </c>
      <c r="D16" s="117"/>
      <c r="E16" s="118"/>
      <c r="F16" s="118"/>
      <c r="I16" s="119"/>
      <c r="J16" s="120"/>
      <c r="K16" s="120"/>
      <c r="N16" s="85">
        <f>SUM(D16:K16)</f>
        <v>0</v>
      </c>
      <c r="O16" s="85"/>
      <c r="P16" s="85"/>
    </row>
    <row r="17" spans="1:16" s="6" customFormat="1" x14ac:dyDescent="0.25">
      <c r="A17" s="6" t="s">
        <v>20</v>
      </c>
      <c r="D17" s="20"/>
      <c r="E17" s="44"/>
      <c r="F17" s="45">
        <f>SUM(D13+D16)</f>
        <v>3275</v>
      </c>
      <c r="I17" s="20"/>
      <c r="J17" s="44"/>
      <c r="K17" s="20">
        <f>SUM(I13+I16)</f>
        <v>3775</v>
      </c>
      <c r="N17" s="46"/>
      <c r="O17" s="46"/>
      <c r="P17" s="46">
        <f>SUM(N13+N16)</f>
        <v>7050</v>
      </c>
    </row>
    <row r="18" spans="1:16" s="32" customFormat="1" ht="18.75" x14ac:dyDescent="0.3">
      <c r="A18" s="13" t="s">
        <v>46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32" customFormat="1" ht="18.75" x14ac:dyDescent="0.3">
      <c r="A19" s="13" t="s">
        <v>49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32" customFormat="1" ht="18.75" x14ac:dyDescent="0.3">
      <c r="A20" s="13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2" customFormat="1" ht="19.5" thickBot="1" x14ac:dyDescent="0.35">
      <c r="A21" s="16" t="s">
        <v>47</v>
      </c>
      <c r="B21" s="16"/>
      <c r="C21" s="16"/>
      <c r="D21" s="106" t="s">
        <v>9</v>
      </c>
      <c r="E21" s="106"/>
      <c r="F21" s="106"/>
      <c r="G21" s="16"/>
      <c r="H21" s="16"/>
      <c r="I21" s="107" t="s">
        <v>10</v>
      </c>
      <c r="J21" s="107"/>
      <c r="K21" s="107"/>
      <c r="L21" s="16"/>
      <c r="M21" s="16"/>
      <c r="N21" s="108" t="s">
        <v>29</v>
      </c>
      <c r="O21" s="108"/>
      <c r="P21" s="108"/>
    </row>
    <row r="22" spans="1:16" ht="16.5" thickTop="1" thickBot="1" x14ac:dyDescent="0.3">
      <c r="A22" s="2" t="s">
        <v>44</v>
      </c>
      <c r="B22" s="2"/>
      <c r="C22" s="19" t="s">
        <v>12</v>
      </c>
      <c r="D22" s="64">
        <f>(N22*0.98941)/2</f>
        <v>0</v>
      </c>
      <c r="E22" s="65"/>
      <c r="F22" s="66"/>
      <c r="G22" s="38"/>
      <c r="H22" s="50"/>
      <c r="I22" s="64">
        <f>(N22*0.98941)/2</f>
        <v>0</v>
      </c>
      <c r="J22" s="65"/>
      <c r="K22" s="66"/>
      <c r="L22" s="38"/>
      <c r="M22" s="50"/>
      <c r="N22" s="76"/>
      <c r="O22" s="76"/>
      <c r="P22" s="76"/>
    </row>
    <row r="23" spans="1:16" ht="16.5" thickTop="1" thickBot="1" x14ac:dyDescent="0.3">
      <c r="A23" s="2" t="s">
        <v>45</v>
      </c>
      <c r="B23" s="2"/>
      <c r="C23" s="19" t="s">
        <v>12</v>
      </c>
      <c r="D23" s="53" t="s">
        <v>27</v>
      </c>
      <c r="E23" s="51"/>
      <c r="F23" s="57">
        <f>(N23*0.95764)/2</f>
        <v>0</v>
      </c>
      <c r="G23" s="50"/>
      <c r="H23" s="50"/>
      <c r="I23" s="53" t="s">
        <v>27</v>
      </c>
      <c r="J23" s="51"/>
      <c r="K23" s="58">
        <f>SUM(N23*0.95764)/2</f>
        <v>0</v>
      </c>
      <c r="L23" s="50"/>
      <c r="M23" s="50"/>
      <c r="N23" s="80"/>
      <c r="O23" s="81"/>
      <c r="P23" s="82"/>
    </row>
    <row r="24" spans="1:16" ht="16.5" thickTop="1" thickBot="1" x14ac:dyDescent="0.3">
      <c r="A24" s="2" t="s">
        <v>15</v>
      </c>
      <c r="B24" s="2"/>
      <c r="C24" s="19" t="s">
        <v>12</v>
      </c>
      <c r="D24" s="67"/>
      <c r="E24" s="68"/>
      <c r="F24" s="69"/>
      <c r="G24" s="22"/>
      <c r="H24" s="22"/>
      <c r="I24" s="67"/>
      <c r="J24" s="68"/>
      <c r="K24" s="69"/>
      <c r="L24" s="22"/>
      <c r="M24" s="22"/>
      <c r="N24" s="83">
        <f>SUM(D24:K24)</f>
        <v>0</v>
      </c>
      <c r="O24" s="83"/>
      <c r="P24" s="83"/>
    </row>
    <row r="25" spans="1:16" ht="15.75" thickTop="1" x14ac:dyDescent="0.25">
      <c r="A25" s="19" t="s">
        <v>35</v>
      </c>
      <c r="B25" s="2"/>
      <c r="C25" s="19" t="s">
        <v>12</v>
      </c>
      <c r="D25" s="70"/>
      <c r="E25" s="71"/>
      <c r="F25" s="72"/>
      <c r="G25" s="22"/>
      <c r="H25" s="21"/>
      <c r="I25" s="70"/>
      <c r="J25" s="71"/>
      <c r="K25" s="72"/>
      <c r="L25" s="22"/>
      <c r="M25" s="21"/>
      <c r="N25" s="84">
        <f>SUM(D25:K25)</f>
        <v>0</v>
      </c>
      <c r="O25" s="84"/>
      <c r="P25" s="84"/>
    </row>
    <row r="26" spans="1:16" x14ac:dyDescent="0.25">
      <c r="A26" s="17" t="s">
        <v>2</v>
      </c>
      <c r="B26" s="2"/>
      <c r="C26" s="2" t="str">
        <f>C27</f>
        <v>-</v>
      </c>
      <c r="D26" s="75">
        <f>SUM(D22:F25)</f>
        <v>0</v>
      </c>
      <c r="E26" s="75"/>
      <c r="F26" s="75"/>
      <c r="G26" s="22"/>
      <c r="H26" s="22"/>
      <c r="I26" s="75">
        <f>SUM(I22:K25)</f>
        <v>0</v>
      </c>
      <c r="J26" s="75"/>
      <c r="K26" s="75"/>
      <c r="L26" s="22"/>
      <c r="M26" s="22"/>
      <c r="N26" s="75">
        <f>SUM(D26,I26)</f>
        <v>0</v>
      </c>
      <c r="O26" s="75"/>
      <c r="P26" s="75"/>
    </row>
    <row r="27" spans="1:16" x14ac:dyDescent="0.25">
      <c r="A27" s="17" t="s">
        <v>33</v>
      </c>
      <c r="B27" s="2"/>
      <c r="C27" s="39" t="s">
        <v>13</v>
      </c>
      <c r="D27" s="73">
        <f>D13</f>
        <v>3275</v>
      </c>
      <c r="E27" s="73"/>
      <c r="F27" s="73"/>
      <c r="G27" s="40"/>
      <c r="H27" s="41" t="s">
        <v>13</v>
      </c>
      <c r="I27" s="73">
        <f>I13</f>
        <v>3775</v>
      </c>
      <c r="J27" s="73"/>
      <c r="K27" s="73"/>
      <c r="L27" s="40"/>
      <c r="M27" s="41" t="s">
        <v>13</v>
      </c>
      <c r="N27" s="73">
        <f>N13</f>
        <v>7050</v>
      </c>
      <c r="O27" s="73"/>
      <c r="P27" s="73"/>
    </row>
    <row r="28" spans="1:16" s="48" customFormat="1" x14ac:dyDescent="0.25">
      <c r="A28" s="14" t="s">
        <v>22</v>
      </c>
      <c r="B28" s="6"/>
      <c r="C28" s="6"/>
      <c r="D28" s="74">
        <f>D26-D27</f>
        <v>-3275</v>
      </c>
      <c r="E28" s="74"/>
      <c r="F28" s="74"/>
      <c r="G28" s="15"/>
      <c r="H28" s="15"/>
      <c r="I28" s="74">
        <f>I26-I27</f>
        <v>-3775</v>
      </c>
      <c r="J28" s="74"/>
      <c r="K28" s="74"/>
      <c r="L28" s="15"/>
      <c r="M28" s="15"/>
      <c r="N28" s="74">
        <f>N27-N26</f>
        <v>7050</v>
      </c>
      <c r="O28" s="74"/>
      <c r="P28" s="74"/>
    </row>
    <row r="29" spans="1:16" x14ac:dyDescent="0.25">
      <c r="A29" s="5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8.75" customHeight="1" x14ac:dyDescent="0.3">
      <c r="A30" s="13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9.5" thickBot="1" x14ac:dyDescent="0.35">
      <c r="A31" s="16" t="s">
        <v>31</v>
      </c>
      <c r="B31" s="16"/>
      <c r="C31" s="16"/>
      <c r="D31" s="102" t="s">
        <v>9</v>
      </c>
      <c r="E31" s="102"/>
      <c r="F31" s="102"/>
      <c r="G31" s="16"/>
      <c r="H31" s="16"/>
      <c r="I31" s="102" t="s">
        <v>10</v>
      </c>
      <c r="J31" s="102"/>
      <c r="K31" s="102"/>
      <c r="L31" s="16"/>
      <c r="M31" s="16"/>
      <c r="N31" s="104" t="s">
        <v>11</v>
      </c>
      <c r="O31" s="104"/>
      <c r="P31" s="104"/>
    </row>
    <row r="32" spans="1:16" ht="16.5" thickTop="1" thickBot="1" x14ac:dyDescent="0.3">
      <c r="A32" s="7" t="s">
        <v>3</v>
      </c>
      <c r="D32" s="76"/>
      <c r="E32" s="76"/>
      <c r="F32" s="76"/>
      <c r="G32" s="42"/>
      <c r="H32" s="42"/>
      <c r="I32" s="77"/>
      <c r="J32" s="78"/>
      <c r="K32" s="79"/>
      <c r="L32" s="42"/>
      <c r="M32" s="42"/>
      <c r="N32" s="105">
        <f>SUM(D32,I32)</f>
        <v>0</v>
      </c>
      <c r="O32" s="105"/>
      <c r="P32" s="105"/>
    </row>
    <row r="33" spans="1:16" ht="16.5" thickTop="1" thickBot="1" x14ac:dyDescent="0.3">
      <c r="A33" s="7" t="s">
        <v>4</v>
      </c>
      <c r="D33" s="76"/>
      <c r="E33" s="76"/>
      <c r="F33" s="76"/>
      <c r="G33" s="42"/>
      <c r="H33" s="42"/>
      <c r="I33" s="77"/>
      <c r="J33" s="78"/>
      <c r="K33" s="79"/>
      <c r="L33" s="42"/>
      <c r="M33" s="42"/>
      <c r="N33" s="100">
        <f>SUM(D33,I33)</f>
        <v>0</v>
      </c>
      <c r="O33" s="100"/>
      <c r="P33" s="100"/>
    </row>
    <row r="34" spans="1:16" ht="16.5" thickTop="1" thickBot="1" x14ac:dyDescent="0.3">
      <c r="A34" s="7" t="s">
        <v>21</v>
      </c>
      <c r="D34" s="76"/>
      <c r="E34" s="76"/>
      <c r="F34" s="76"/>
      <c r="G34" s="42"/>
      <c r="H34" s="42"/>
      <c r="I34" s="77"/>
      <c r="J34" s="78"/>
      <c r="K34" s="79"/>
      <c r="L34" s="42"/>
      <c r="M34" s="42"/>
      <c r="N34" s="100">
        <f t="shared" ref="N34:N40" si="0">SUM(D34,I34)</f>
        <v>0</v>
      </c>
      <c r="O34" s="100"/>
      <c r="P34" s="100"/>
    </row>
    <row r="35" spans="1:16" ht="16.5" thickTop="1" thickBot="1" x14ac:dyDescent="0.3">
      <c r="A35" s="7" t="s">
        <v>5</v>
      </c>
      <c r="D35" s="76"/>
      <c r="E35" s="76"/>
      <c r="F35" s="76"/>
      <c r="G35" s="42"/>
      <c r="H35" s="42"/>
      <c r="I35" s="77"/>
      <c r="J35" s="78"/>
      <c r="K35" s="79"/>
      <c r="L35" s="42"/>
      <c r="M35" s="42"/>
      <c r="N35" s="100">
        <f t="shared" si="0"/>
        <v>0</v>
      </c>
      <c r="O35" s="100"/>
      <c r="P35" s="100"/>
    </row>
    <row r="36" spans="1:16" ht="16.5" thickTop="1" thickBot="1" x14ac:dyDescent="0.3">
      <c r="A36" s="7" t="s">
        <v>6</v>
      </c>
      <c r="D36" s="76"/>
      <c r="E36" s="76"/>
      <c r="F36" s="76"/>
      <c r="G36" s="42"/>
      <c r="H36" s="42"/>
      <c r="I36" s="77"/>
      <c r="J36" s="78"/>
      <c r="K36" s="79"/>
      <c r="L36" s="42"/>
      <c r="M36" s="42"/>
      <c r="N36" s="100">
        <f t="shared" si="0"/>
        <v>0</v>
      </c>
      <c r="O36" s="100"/>
      <c r="P36" s="100"/>
    </row>
    <row r="37" spans="1:16" ht="16.5" thickTop="1" thickBot="1" x14ac:dyDescent="0.3">
      <c r="A37" s="7" t="s">
        <v>23</v>
      </c>
      <c r="D37" s="76"/>
      <c r="E37" s="76"/>
      <c r="F37" s="76"/>
      <c r="G37" s="42"/>
      <c r="H37" s="42"/>
      <c r="I37" s="77"/>
      <c r="J37" s="78"/>
      <c r="K37" s="79"/>
      <c r="L37" s="42"/>
      <c r="M37" s="42"/>
      <c r="N37" s="100">
        <f t="shared" si="0"/>
        <v>0</v>
      </c>
      <c r="O37" s="100"/>
      <c r="P37" s="100"/>
    </row>
    <row r="38" spans="1:16" ht="16.5" thickTop="1" thickBot="1" x14ac:dyDescent="0.3">
      <c r="A38" s="7" t="s">
        <v>24</v>
      </c>
      <c r="D38" s="76"/>
      <c r="E38" s="76"/>
      <c r="F38" s="76"/>
      <c r="G38" s="42"/>
      <c r="H38" s="42"/>
      <c r="I38" s="77"/>
      <c r="J38" s="78"/>
      <c r="K38" s="79"/>
      <c r="L38" s="42"/>
      <c r="M38" s="42"/>
      <c r="N38" s="100">
        <f t="shared" si="0"/>
        <v>0</v>
      </c>
      <c r="O38" s="100"/>
      <c r="P38" s="100"/>
    </row>
    <row r="39" spans="1:16" ht="16.5" thickTop="1" thickBot="1" x14ac:dyDescent="0.3">
      <c r="A39" s="7" t="s">
        <v>7</v>
      </c>
      <c r="D39" s="76"/>
      <c r="E39" s="76"/>
      <c r="F39" s="76"/>
      <c r="G39" s="42"/>
      <c r="H39" s="42"/>
      <c r="I39" s="77"/>
      <c r="J39" s="78"/>
      <c r="K39" s="79"/>
      <c r="L39" s="42"/>
      <c r="M39" s="42"/>
      <c r="N39" s="100">
        <f t="shared" si="0"/>
        <v>0</v>
      </c>
      <c r="O39" s="100"/>
      <c r="P39" s="100"/>
    </row>
    <row r="40" spans="1:16" ht="16.5" thickTop="1" thickBot="1" x14ac:dyDescent="0.3">
      <c r="A40" s="8" t="s">
        <v>8</v>
      </c>
      <c r="D40" s="76"/>
      <c r="E40" s="76"/>
      <c r="F40" s="76"/>
      <c r="G40" s="42"/>
      <c r="H40" s="42"/>
      <c r="I40" s="77"/>
      <c r="J40" s="78"/>
      <c r="K40" s="79"/>
      <c r="L40" s="42"/>
      <c r="M40" s="42"/>
      <c r="N40" s="100">
        <f t="shared" si="0"/>
        <v>0</v>
      </c>
      <c r="O40" s="100"/>
      <c r="P40" s="100"/>
    </row>
    <row r="41" spans="1:16" s="48" customFormat="1" ht="15.75" thickTop="1" x14ac:dyDescent="0.25">
      <c r="A41" s="9" t="s">
        <v>16</v>
      </c>
      <c r="D41" s="103">
        <f>SUM(D32:F40)</f>
        <v>0</v>
      </c>
      <c r="E41" s="103"/>
      <c r="F41" s="103"/>
      <c r="G41" s="49"/>
      <c r="H41" s="49"/>
      <c r="I41" s="103">
        <f>SUM(I32:K40)</f>
        <v>0</v>
      </c>
      <c r="J41" s="103"/>
      <c r="K41" s="103"/>
      <c r="L41" s="49"/>
      <c r="M41" s="49"/>
      <c r="N41" s="98">
        <f>SUM(D41,I41)</f>
        <v>0</v>
      </c>
      <c r="O41" s="98"/>
      <c r="P41" s="98"/>
    </row>
    <row r="42" spans="1:16" s="2" customFormat="1" ht="18.75" x14ac:dyDescent="0.3">
      <c r="A42" s="43" t="s">
        <v>17</v>
      </c>
      <c r="B42" s="43"/>
      <c r="C42" s="43"/>
      <c r="D42" s="102" t="s">
        <v>9</v>
      </c>
      <c r="E42" s="102"/>
      <c r="F42" s="102"/>
      <c r="G42" s="16"/>
      <c r="H42" s="16"/>
      <c r="I42" s="102" t="s">
        <v>10</v>
      </c>
      <c r="J42" s="102"/>
      <c r="K42" s="102"/>
      <c r="L42" s="16"/>
      <c r="M42" s="16"/>
      <c r="N42" s="99" t="s">
        <v>11</v>
      </c>
      <c r="O42" s="99"/>
      <c r="P42" s="99"/>
    </row>
    <row r="43" spans="1:16" s="2" customFormat="1" x14ac:dyDescent="0.25">
      <c r="A43" s="17" t="s">
        <v>22</v>
      </c>
      <c r="D43" s="100">
        <f>D28</f>
        <v>-3275</v>
      </c>
      <c r="E43" s="100"/>
      <c r="F43" s="100"/>
      <c r="G43" s="22"/>
      <c r="H43" s="22"/>
      <c r="I43" s="100">
        <f>I28</f>
        <v>-3775</v>
      </c>
      <c r="J43" s="100"/>
      <c r="K43" s="100"/>
      <c r="L43" s="22"/>
      <c r="M43" s="22"/>
      <c r="N43" s="100">
        <f>N28</f>
        <v>7050</v>
      </c>
      <c r="O43" s="100"/>
      <c r="P43" s="100"/>
    </row>
    <row r="44" spans="1:16" s="2" customFormat="1" x14ac:dyDescent="0.25">
      <c r="A44" s="18" t="s">
        <v>25</v>
      </c>
      <c r="C44" s="19" t="s">
        <v>12</v>
      </c>
      <c r="D44" s="96">
        <f>SUM(D41,D16)</f>
        <v>0</v>
      </c>
      <c r="E44" s="96"/>
      <c r="F44" s="96"/>
      <c r="G44" s="22"/>
      <c r="H44" s="21" t="s">
        <v>12</v>
      </c>
      <c r="I44" s="96">
        <f>SUM(I41,I16)</f>
        <v>0</v>
      </c>
      <c r="J44" s="96"/>
      <c r="K44" s="96"/>
      <c r="L44" s="22"/>
      <c r="M44" s="21" t="s">
        <v>12</v>
      </c>
      <c r="N44" s="96">
        <f>SUM(D44,I44)</f>
        <v>0</v>
      </c>
      <c r="O44" s="96"/>
      <c r="P44" s="96"/>
    </row>
    <row r="45" spans="1:16" s="6" customFormat="1" x14ac:dyDescent="0.25">
      <c r="A45" s="6" t="s">
        <v>18</v>
      </c>
      <c r="D45" s="97">
        <f>SUM(D43:F44)</f>
        <v>-3275</v>
      </c>
      <c r="E45" s="97"/>
      <c r="F45" s="97"/>
      <c r="G45" s="47"/>
      <c r="H45" s="47"/>
      <c r="I45" s="97">
        <f>SUM(I43:K44)</f>
        <v>-3775</v>
      </c>
      <c r="J45" s="97"/>
      <c r="K45" s="97"/>
      <c r="L45" s="47"/>
      <c r="M45" s="47"/>
      <c r="N45" s="101">
        <f>IF((SUM(N43:P44)&lt;=0), 0, (SUM(N43:P44)))</f>
        <v>7050</v>
      </c>
      <c r="O45" s="101"/>
      <c r="P45" s="101"/>
    </row>
    <row r="46" spans="1:16" s="2" customFormat="1" x14ac:dyDescent="0.25">
      <c r="A46" s="56" t="s"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54" t="s">
        <v>39</v>
      </c>
    </row>
    <row r="48" spans="1:16" x14ac:dyDescent="0.25">
      <c r="A48" s="55" t="s">
        <v>40</v>
      </c>
    </row>
  </sheetData>
  <sheetProtection algorithmName="SHA-512" hashValue="2RiwskqE57kWtH6SRnzRCQ+xkfuSAqRj+4HYdciSOXNem31by1IBSRoIPvg+JHUh6coAfmgOKBo+BaZmBL5oqA==" saltValue="t9ceA93bzjfhoQd8LXYfiA==" spinCount="100000" sheet="1"/>
  <scenarios current="0" show="0">
    <scenario name="Specific Amount of Money" locked="1" count="1" user="Charitee Evans" comment="Created by Charitee Evans on 3/16/2017_x000a__x000a_Modified by Charitee Evans on 3/16/2017">
      <inputCells r="D12" val="0"/>
    </scenario>
  </scenarios>
  <mergeCells count="91">
    <mergeCell ref="D21:F21"/>
    <mergeCell ref="I21:K21"/>
    <mergeCell ref="N21:P21"/>
    <mergeCell ref="N5:P5"/>
    <mergeCell ref="I5:K5"/>
    <mergeCell ref="D5:F5"/>
    <mergeCell ref="N15:P15"/>
    <mergeCell ref="I15:K15"/>
    <mergeCell ref="D15:F15"/>
    <mergeCell ref="D7:F7"/>
    <mergeCell ref="I7:K7"/>
    <mergeCell ref="D6:F6"/>
    <mergeCell ref="I6:K6"/>
    <mergeCell ref="D16:F16"/>
    <mergeCell ref="I16:K16"/>
    <mergeCell ref="D10:F10"/>
    <mergeCell ref="D31:F31"/>
    <mergeCell ref="I31:K31"/>
    <mergeCell ref="N31:P31"/>
    <mergeCell ref="D42:F42"/>
    <mergeCell ref="D43:F43"/>
    <mergeCell ref="N32:P32"/>
    <mergeCell ref="N33:P33"/>
    <mergeCell ref="N34:P34"/>
    <mergeCell ref="N35:P35"/>
    <mergeCell ref="N36:P36"/>
    <mergeCell ref="N37:P37"/>
    <mergeCell ref="N38:P38"/>
    <mergeCell ref="N39:P39"/>
    <mergeCell ref="N40:P40"/>
    <mergeCell ref="D37:F37"/>
    <mergeCell ref="D38:F38"/>
    <mergeCell ref="D44:F44"/>
    <mergeCell ref="D45:F45"/>
    <mergeCell ref="N41:P41"/>
    <mergeCell ref="N42:P42"/>
    <mergeCell ref="N43:P43"/>
    <mergeCell ref="N44:P44"/>
    <mergeCell ref="N45:P45"/>
    <mergeCell ref="I42:K42"/>
    <mergeCell ref="I43:K43"/>
    <mergeCell ref="I44:K44"/>
    <mergeCell ref="I45:K45"/>
    <mergeCell ref="I41:K41"/>
    <mergeCell ref="D41:F41"/>
    <mergeCell ref="D13:F13"/>
    <mergeCell ref="D12:F12"/>
    <mergeCell ref="I12:K12"/>
    <mergeCell ref="I13:K13"/>
    <mergeCell ref="I10:K10"/>
    <mergeCell ref="N16:P16"/>
    <mergeCell ref="N6:P6"/>
    <mergeCell ref="N7:P7"/>
    <mergeCell ref="N12:P12"/>
    <mergeCell ref="N13:P13"/>
    <mergeCell ref="N10:P10"/>
    <mergeCell ref="N22:P22"/>
    <mergeCell ref="N23:P23"/>
    <mergeCell ref="N24:P24"/>
    <mergeCell ref="N25:P25"/>
    <mergeCell ref="N28:P28"/>
    <mergeCell ref="N26:P26"/>
    <mergeCell ref="N27:P27"/>
    <mergeCell ref="I39:K39"/>
    <mergeCell ref="I40:K40"/>
    <mergeCell ref="I32:K32"/>
    <mergeCell ref="I33:K33"/>
    <mergeCell ref="I34:K34"/>
    <mergeCell ref="I35:K35"/>
    <mergeCell ref="I36:K36"/>
    <mergeCell ref="I37:K37"/>
    <mergeCell ref="I38:K38"/>
    <mergeCell ref="D39:F39"/>
    <mergeCell ref="D40:F40"/>
    <mergeCell ref="D32:F32"/>
    <mergeCell ref="D33:F33"/>
    <mergeCell ref="D36:F36"/>
    <mergeCell ref="D34:F34"/>
    <mergeCell ref="D35:F35"/>
    <mergeCell ref="D27:F27"/>
    <mergeCell ref="D28:F28"/>
    <mergeCell ref="I27:K27"/>
    <mergeCell ref="I28:K28"/>
    <mergeCell ref="D26:F26"/>
    <mergeCell ref="I26:K26"/>
    <mergeCell ref="D22:F22"/>
    <mergeCell ref="D24:F24"/>
    <mergeCell ref="D25:F25"/>
    <mergeCell ref="I22:K22"/>
    <mergeCell ref="I24:K24"/>
    <mergeCell ref="I25:K25"/>
  </mergeCells>
  <hyperlinks>
    <hyperlink ref="A47" r:id="rId1" xr:uid="{01B4E575-D7BB-45BD-BD5A-76B4E3489A5C}"/>
    <hyperlink ref="A48" r:id="rId2" xr:uid="{7651E506-8DB7-4D67-957E-A92DE6C78B56}"/>
    <hyperlink ref="A46" r:id="rId3" xr:uid="{E5154BF4-07B2-4777-AD95-08FDB3CA8C45}"/>
  </hyperlinks>
  <pageMargins left="0.25" right="0.25" top="0.5" bottom="0.5" header="0.3" footer="0.3"/>
  <pageSetup scale="81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2B0B618B04344BEDA42F478187600" ma:contentTypeVersion="12" ma:contentTypeDescription="Create a new document." ma:contentTypeScope="" ma:versionID="aa1727eb9c582646cbea2d68bff295a9">
  <xsd:schema xmlns:xsd="http://www.w3.org/2001/XMLSchema" xmlns:xs="http://www.w3.org/2001/XMLSchema" xmlns:p="http://schemas.microsoft.com/office/2006/metadata/properties" xmlns:ns2="20074bed-f453-4435-8ade-de7bd6014f11" xmlns:ns3="fe1312e0-d60d-4d1c-a988-6ee607910622" targetNamespace="http://schemas.microsoft.com/office/2006/metadata/properties" ma:root="true" ma:fieldsID="63509e7d6f9054ef5793e5ed81b245d2" ns2:_="" ns3:_="">
    <xsd:import namespace="20074bed-f453-4435-8ade-de7bd6014f11"/>
    <xsd:import namespace="fe1312e0-d60d-4d1c-a988-6ee6079106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2:SharedWithDetail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74bed-f453-4435-8ade-de7bd6014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312e0-d60d-4d1c-a988-6ee607910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1D6A08-275E-470C-93D8-D5340B367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74bed-f453-4435-8ade-de7bd6014f11"/>
    <ds:schemaRef ds:uri="fe1312e0-d60d-4d1c-a988-6ee607910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9540FD-C01F-4862-8EFF-85DC20C09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26043-DB17-47C0-AECB-65DFE272EEE5}">
  <ds:schemaRefs>
    <ds:schemaRef ds:uri="20074bed-f453-4435-8ade-de7bd6014f11"/>
    <ds:schemaRef ds:uri="http://www.w3.org/XML/1998/namespace"/>
    <ds:schemaRef ds:uri="http://purl.org/dc/terms/"/>
    <ds:schemaRef ds:uri="http://schemas.microsoft.com/office/2006/documentManagement/types"/>
    <ds:schemaRef ds:uri="fe1312e0-d60d-4d1c-a988-6ee60791062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MSB</vt:lpstr>
      <vt:lpstr>MSB!Print_Area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Charitee Evans</dc:creator>
  <cp:lastModifiedBy>Glenna Gilliam</cp:lastModifiedBy>
  <cp:lastPrinted>2020-03-31T17:04:56Z</cp:lastPrinted>
  <dcterms:created xsi:type="dcterms:W3CDTF">2017-03-16T18:29:52Z</dcterms:created>
  <dcterms:modified xsi:type="dcterms:W3CDTF">2020-04-10T13:34:48Z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0x010100EDF2B0B618B04344BEDA42F478187600</vt:lpwstr>
  </property>
</Properties>
</file>